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URTHLLSRVFIL01.ci.durham.nh.us\usv$\tcutler\Documents\Planning\Website - EV Charging\"/>
    </mc:Choice>
  </mc:AlternateContent>
  <xr:revisionPtr revIDLastSave="0" documentId="8_{057D3F7C-16D9-4237-8944-B65D773EBAC0}" xr6:coauthVersionLast="47" xr6:coauthVersionMax="47" xr10:uidLastSave="{00000000-0000-0000-0000-000000000000}"/>
  <bookViews>
    <workbookView xWindow="-103" yWindow="-103" windowWidth="33120" windowHeight="18120" xr2:uid="{5DD30F07-9117-164A-84D4-267631F131D8}"/>
  </bookViews>
  <sheets>
    <sheet name="Sheet1" sheetId="1" r:id="rId1"/>
  </sheets>
  <definedNames>
    <definedName name="_xlnm.Print_Area" localSheetId="0">Sheet1!$A$3:$D$21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H46" i="1"/>
  <c r="H45" i="1"/>
  <c r="H44" i="1"/>
  <c r="H41" i="1"/>
  <c r="H40" i="1"/>
  <c r="H39" i="1"/>
  <c r="H36" i="1"/>
  <c r="H35" i="1"/>
  <c r="H34" i="1"/>
  <c r="H31" i="1"/>
  <c r="H30" i="1"/>
  <c r="H29" i="1"/>
  <c r="H25" i="1"/>
  <c r="H26" i="1"/>
  <c r="H24" i="1"/>
  <c r="F46" i="1"/>
  <c r="F45" i="1"/>
  <c r="F44" i="1"/>
  <c r="F41" i="1"/>
  <c r="F40" i="1"/>
  <c r="F39" i="1"/>
  <c r="F36" i="1"/>
  <c r="F35" i="1"/>
  <c r="F34" i="1"/>
  <c r="F31" i="1"/>
  <c r="F30" i="1"/>
  <c r="F29" i="1"/>
  <c r="F25" i="1"/>
  <c r="F26" i="1"/>
  <c r="F24" i="1"/>
  <c r="D46" i="1"/>
  <c r="D45" i="1"/>
  <c r="D44" i="1"/>
  <c r="D41" i="1"/>
  <c r="D40" i="1"/>
  <c r="D39" i="1"/>
  <c r="D36" i="1"/>
  <c r="D35" i="1"/>
  <c r="D34" i="1"/>
  <c r="D31" i="1"/>
  <c r="D30" i="1"/>
  <c r="D29" i="1"/>
  <c r="D25" i="1"/>
  <c r="D26" i="1"/>
  <c r="D24" i="1"/>
  <c r="C16" i="1"/>
  <c r="D16" i="1"/>
  <c r="E26" i="1" s="1"/>
  <c r="B16" i="1"/>
  <c r="G24" i="1" l="1"/>
  <c r="G27" i="1" s="1"/>
  <c r="D50" i="1" s="1"/>
  <c r="E24" i="1"/>
  <c r="G34" i="1"/>
  <c r="I36" i="1"/>
  <c r="E35" i="1"/>
  <c r="E36" i="1"/>
  <c r="I39" i="1"/>
  <c r="E25" i="1"/>
  <c r="E27" i="1" s="1"/>
  <c r="I40" i="1"/>
  <c r="I41" i="1"/>
  <c r="G35" i="1"/>
  <c r="G26" i="1"/>
  <c r="G25" i="1"/>
  <c r="I30" i="1"/>
  <c r="G46" i="1"/>
  <c r="G31" i="1"/>
  <c r="G45" i="1"/>
  <c r="I44" i="1"/>
  <c r="I29" i="1"/>
  <c r="I25" i="1"/>
  <c r="I31" i="1"/>
  <c r="I26" i="1"/>
  <c r="I34" i="1"/>
  <c r="I45" i="1"/>
  <c r="I24" i="1"/>
  <c r="I27" i="1" s="1"/>
  <c r="I35" i="1"/>
  <c r="I46" i="1"/>
  <c r="E39" i="1"/>
  <c r="E29" i="1"/>
  <c r="E40" i="1"/>
  <c r="E42" i="1" s="1"/>
  <c r="G36" i="1"/>
  <c r="E30" i="1"/>
  <c r="E31" i="1"/>
  <c r="E44" i="1"/>
  <c r="G40" i="1"/>
  <c r="E41" i="1"/>
  <c r="G39" i="1"/>
  <c r="E34" i="1"/>
  <c r="E45" i="1"/>
  <c r="G29" i="1"/>
  <c r="G41" i="1"/>
  <c r="E46" i="1"/>
  <c r="G30" i="1"/>
  <c r="G44" i="1"/>
  <c r="E37" i="1"/>
  <c r="G37" i="1" l="1"/>
  <c r="E47" i="1"/>
  <c r="I42" i="1"/>
  <c r="I32" i="1"/>
  <c r="G47" i="1"/>
  <c r="I47" i="1"/>
  <c r="I37" i="1"/>
  <c r="G32" i="1"/>
  <c r="E32" i="1"/>
  <c r="G42" i="1"/>
</calcChain>
</file>

<file path=xl/sharedStrings.xml><?xml version="1.0" encoding="utf-8"?>
<sst xmlns="http://schemas.openxmlformats.org/spreadsheetml/2006/main" count="41" uniqueCount="23">
  <si>
    <t>Conduit</t>
  </si>
  <si>
    <t>Installed</t>
  </si>
  <si>
    <t>Prepared</t>
  </si>
  <si>
    <t>Ready</t>
  </si>
  <si>
    <t>Electric Panel Upgrade</t>
  </si>
  <si>
    <t>Breaker</t>
  </si>
  <si>
    <t>Cost for EV Space</t>
  </si>
  <si>
    <t>Notes:</t>
  </si>
  <si>
    <t>1. https://www.nytimes.com/wirecutter/reviews/best-electric-vehicle-chargers-for-home/</t>
  </si>
  <si>
    <t>Estimated Cost for 1 Space</t>
  </si>
  <si>
    <t>Wire to charger location</t>
  </si>
  <si>
    <t>Hotel</t>
  </si>
  <si>
    <t>Multi Unit Reno</t>
  </si>
  <si>
    <t>%</t>
  </si>
  <si>
    <t>Multi Unit New</t>
  </si>
  <si>
    <t>Cost</t>
  </si>
  <si>
    <t>Prep</t>
  </si>
  <si>
    <t>Nursing / CCRC</t>
  </si>
  <si>
    <t>Commercial</t>
  </si>
  <si>
    <t>Charger Equipment/Plug (EVSE)</t>
  </si>
  <si>
    <t>Required Spaces</t>
  </si>
  <si>
    <t># EV Spaces</t>
  </si>
  <si>
    <t>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</si>
</sst>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scheme val="minor"/>
    </font>
    <font>
      <sz val="16"/>
      <color theme="1"/>
      <name val="Aptos Narrow"/>
      <scheme val="minor"/>
    </font>
    <font>
      <sz val="14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0" fontId="6" fillId="2" borderId="4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4" fillId="0" borderId="7" xfId="0" applyFont="1" applyBorder="1"/>
    <xf numFmtId="164" fontId="4" fillId="0" borderId="0" xfId="1" applyNumberFormat="1" applyFont="1" applyBorder="1"/>
    <xf numFmtId="164" fontId="4" fillId="0" borderId="8" xfId="1" applyNumberFormat="1" applyFont="1" applyBorder="1"/>
    <xf numFmtId="164" fontId="0" fillId="0" borderId="0" xfId="1" applyNumberFormat="1" applyFont="1" applyBorder="1"/>
    <xf numFmtId="164" fontId="0" fillId="0" borderId="8" xfId="1" applyNumberFormat="1" applyFont="1" applyBorder="1"/>
    <xf numFmtId="0" fontId="4" fillId="3" borderId="7" xfId="0" applyFont="1" applyFill="1" applyBorder="1"/>
    <xf numFmtId="164" fontId="4" fillId="3" borderId="0" xfId="1" applyNumberFormat="1" applyFont="1" applyFill="1" applyBorder="1"/>
    <xf numFmtId="164" fontId="4" fillId="3" borderId="8" xfId="1" applyNumberFormat="1" applyFont="1" applyFill="1" applyBorder="1"/>
    <xf numFmtId="0" fontId="3" fillId="0" borderId="7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9" fontId="0" fillId="0" borderId="0" xfId="2" applyFont="1"/>
    <xf numFmtId="164" fontId="0" fillId="0" borderId="0" xfId="0" applyNumberFormat="1"/>
    <xf numFmtId="164" fontId="0" fillId="0" borderId="12" xfId="1" applyNumberFormat="1" applyFont="1" applyBorder="1"/>
    <xf numFmtId="0" fontId="7" fillId="2" borderId="0" xfId="0" applyFont="1" applyFill="1" applyAlignment="1">
      <alignment horizontal="center"/>
    </xf>
    <xf numFmtId="1" fontId="0" fillId="0" borderId="0" xfId="0" applyNumberFormat="1"/>
    <xf numFmtId="164" fontId="0" fillId="0" borderId="12" xfId="0" applyNumberFormat="1" applyBorder="1"/>
    <xf numFmtId="164" fontId="0" fillId="3" borderId="0" xfId="0" applyNumberFormat="1" applyFill="1"/>
    <xf numFmtId="0" fontId="2" fillId="2" borderId="0" xfId="0" applyFont="1" applyFill="1" applyAlignment="1">
      <alignment horizontal="center"/>
    </xf>
    <xf numFmtId="165" fontId="0" fillId="0" borderId="0" xfId="2" applyNumberFormat="1" applyFont="1"/>
    <xf numFmtId="10" fontId="0" fillId="0" borderId="0" xfId="2" applyNumberFormat="1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E2E51-BBA3-5645-A0EF-CE5590839968}">
  <dimension ref="A1:J52"/>
  <sheetViews>
    <sheetView tabSelected="1" zoomScale="70" zoomScaleNormal="70" workbookViewId="0">
      <selection activeCell="L46" sqref="L46"/>
    </sheetView>
  </sheetViews>
  <sheetFormatPr defaultColWidth="10.85546875" defaultRowHeight="15.9" x14ac:dyDescent="0.45"/>
  <cols>
    <col min="1" max="1" width="31.640625" customWidth="1"/>
    <col min="2" max="2" width="14.140625" customWidth="1"/>
    <col min="3" max="3" width="12.140625" customWidth="1"/>
    <col min="4" max="4" width="17.140625" customWidth="1"/>
    <col min="5" max="5" width="15.35546875" customWidth="1"/>
    <col min="6" max="6" width="14.640625" bestFit="1" customWidth="1"/>
    <col min="7" max="7" width="14.85546875" customWidth="1"/>
    <col min="8" max="8" width="14.35546875" customWidth="1"/>
  </cols>
  <sheetData>
    <row r="1" spans="1:4" ht="16.3" thickBot="1" x14ac:dyDescent="0.5"/>
    <row r="2" spans="1:4" ht="21" thickBot="1" x14ac:dyDescent="0.6">
      <c r="A2" s="32" t="s">
        <v>6</v>
      </c>
      <c r="B2" s="33"/>
      <c r="C2" s="33"/>
      <c r="D2" s="34"/>
    </row>
    <row r="3" spans="1:4" ht="24" customHeight="1" x14ac:dyDescent="0.55000000000000004">
      <c r="A3" s="5"/>
      <c r="B3" s="6" t="s">
        <v>1</v>
      </c>
      <c r="C3" s="6" t="s">
        <v>3</v>
      </c>
      <c r="D3" s="7" t="s">
        <v>2</v>
      </c>
    </row>
    <row r="4" spans="1:4" x14ac:dyDescent="0.45">
      <c r="A4" s="8"/>
      <c r="D4" s="9"/>
    </row>
    <row r="5" spans="1:4" ht="18.45" x14ac:dyDescent="0.5">
      <c r="A5" s="10" t="s">
        <v>19</v>
      </c>
      <c r="B5" s="11">
        <v>1000</v>
      </c>
      <c r="C5" s="11">
        <v>0</v>
      </c>
      <c r="D5" s="12">
        <v>0</v>
      </c>
    </row>
    <row r="6" spans="1:4" ht="18.45" x14ac:dyDescent="0.5">
      <c r="A6" s="10"/>
      <c r="B6" s="11"/>
      <c r="C6" s="11"/>
      <c r="D6" s="12"/>
    </row>
    <row r="7" spans="1:4" ht="18.45" x14ac:dyDescent="0.5">
      <c r="A7" s="10" t="s">
        <v>4</v>
      </c>
      <c r="B7" s="11">
        <v>500</v>
      </c>
      <c r="C7" s="11">
        <v>500</v>
      </c>
      <c r="D7" s="12">
        <v>250</v>
      </c>
    </row>
    <row r="8" spans="1:4" ht="18.45" x14ac:dyDescent="0.5">
      <c r="A8" s="10"/>
      <c r="B8" s="11"/>
      <c r="C8" s="11"/>
      <c r="D8" s="12"/>
    </row>
    <row r="9" spans="1:4" ht="18.45" x14ac:dyDescent="0.5">
      <c r="A9" s="10" t="s">
        <v>5</v>
      </c>
      <c r="B9" s="11">
        <v>250</v>
      </c>
      <c r="C9" s="11">
        <v>250</v>
      </c>
      <c r="D9" s="12">
        <v>0</v>
      </c>
    </row>
    <row r="10" spans="1:4" ht="18.45" x14ac:dyDescent="0.5">
      <c r="A10" s="10"/>
      <c r="B10" s="11"/>
      <c r="C10" s="11"/>
      <c r="D10" s="12"/>
    </row>
    <row r="11" spans="1:4" ht="18.45" x14ac:dyDescent="0.5">
      <c r="A11" s="10" t="s">
        <v>10</v>
      </c>
      <c r="B11" s="11">
        <v>500</v>
      </c>
      <c r="C11" s="11">
        <v>500</v>
      </c>
      <c r="D11" s="12">
        <v>0</v>
      </c>
    </row>
    <row r="12" spans="1:4" ht="18.45" x14ac:dyDescent="0.5">
      <c r="A12" s="10"/>
      <c r="B12" s="11"/>
      <c r="C12" s="11"/>
      <c r="D12" s="12"/>
    </row>
    <row r="13" spans="1:4" ht="18.45" x14ac:dyDescent="0.5">
      <c r="A13" s="10" t="s">
        <v>0</v>
      </c>
      <c r="B13" s="11">
        <v>1000</v>
      </c>
      <c r="C13" s="11">
        <v>1000</v>
      </c>
      <c r="D13" s="12">
        <v>100</v>
      </c>
    </row>
    <row r="14" spans="1:4" x14ac:dyDescent="0.45">
      <c r="A14" s="8"/>
      <c r="B14" s="13"/>
      <c r="C14" s="13"/>
      <c r="D14" s="14"/>
    </row>
    <row r="15" spans="1:4" x14ac:dyDescent="0.45">
      <c r="A15" s="8"/>
      <c r="B15" s="13"/>
      <c r="C15" s="13"/>
      <c r="D15" s="14"/>
    </row>
    <row r="16" spans="1:4" ht="18.45" x14ac:dyDescent="0.5">
      <c r="A16" s="15" t="s">
        <v>9</v>
      </c>
      <c r="B16" s="16">
        <f>SUM(B5:B13)</f>
        <v>3250</v>
      </c>
      <c r="C16" s="16">
        <f t="shared" ref="C16:D16" si="0">SUM(C5:C13)</f>
        <v>2250</v>
      </c>
      <c r="D16" s="17">
        <f t="shared" si="0"/>
        <v>350</v>
      </c>
    </row>
    <row r="17" spans="1:10" x14ac:dyDescent="0.45">
      <c r="A17" s="8"/>
      <c r="D17" s="9"/>
    </row>
    <row r="18" spans="1:10" x14ac:dyDescent="0.45">
      <c r="A18" s="8"/>
      <c r="D18" s="9"/>
    </row>
    <row r="19" spans="1:10" x14ac:dyDescent="0.45">
      <c r="A19" s="18" t="s">
        <v>7</v>
      </c>
      <c r="D19" s="9"/>
    </row>
    <row r="20" spans="1:10" ht="16.3" thickBot="1" x14ac:dyDescent="0.5">
      <c r="A20" s="19" t="s">
        <v>8</v>
      </c>
      <c r="B20" s="20"/>
      <c r="C20" s="20"/>
      <c r="D20" s="21"/>
    </row>
    <row r="22" spans="1:10" x14ac:dyDescent="0.45">
      <c r="A22" s="1" t="s">
        <v>20</v>
      </c>
      <c r="F22" t="s">
        <v>20</v>
      </c>
      <c r="H22" t="s">
        <v>20</v>
      </c>
    </row>
    <row r="23" spans="1:10" ht="18.45" x14ac:dyDescent="0.5">
      <c r="A23" s="25">
        <v>10</v>
      </c>
      <c r="B23" s="3"/>
      <c r="C23" s="4" t="s">
        <v>13</v>
      </c>
      <c r="D23" s="4" t="s">
        <v>21</v>
      </c>
      <c r="E23" s="4" t="s">
        <v>15</v>
      </c>
      <c r="F23" s="29">
        <v>20</v>
      </c>
      <c r="G23" s="4" t="s">
        <v>15</v>
      </c>
      <c r="H23" s="29">
        <v>50</v>
      </c>
      <c r="I23" s="4" t="s">
        <v>15</v>
      </c>
      <c r="J23" s="3"/>
    </row>
    <row r="24" spans="1:10" x14ac:dyDescent="0.45">
      <c r="A24" t="s">
        <v>14</v>
      </c>
      <c r="B24" t="s">
        <v>1</v>
      </c>
      <c r="C24" s="22">
        <v>0.05</v>
      </c>
      <c r="D24" s="26">
        <f>C24*$A$23</f>
        <v>0.5</v>
      </c>
      <c r="E24" s="2">
        <f>D24*$B$16</f>
        <v>1625</v>
      </c>
      <c r="F24">
        <f>$F$23*C24</f>
        <v>1</v>
      </c>
      <c r="G24" s="23">
        <f>F24*$B$16</f>
        <v>3250</v>
      </c>
      <c r="H24">
        <f>$H$23*C24</f>
        <v>2.5</v>
      </c>
      <c r="I24" s="23">
        <f>H24*$B$16</f>
        <v>8125</v>
      </c>
    </row>
    <row r="25" spans="1:10" x14ac:dyDescent="0.45">
      <c r="B25" t="s">
        <v>3</v>
      </c>
      <c r="C25" s="22">
        <v>0.1</v>
      </c>
      <c r="D25" s="26">
        <f t="shared" ref="D25:D26" si="1">C25*$A$23</f>
        <v>1</v>
      </c>
      <c r="E25" s="2">
        <f>D25*$C$16</f>
        <v>2250</v>
      </c>
      <c r="F25">
        <f t="shared" ref="F25:F26" si="2">$F$23*C25</f>
        <v>2</v>
      </c>
      <c r="G25" s="23">
        <f>F25*$C$16</f>
        <v>4500</v>
      </c>
      <c r="H25">
        <f t="shared" ref="H25:H26" si="3">$H$23*C25</f>
        <v>5</v>
      </c>
      <c r="I25" s="23">
        <f>H25*$C$16</f>
        <v>11250</v>
      </c>
    </row>
    <row r="26" spans="1:10" x14ac:dyDescent="0.45">
      <c r="B26" t="s">
        <v>16</v>
      </c>
      <c r="C26" s="22">
        <v>0.15</v>
      </c>
      <c r="D26" s="26">
        <f t="shared" si="1"/>
        <v>1.5</v>
      </c>
      <c r="E26" s="24">
        <f>$D$16*D26</f>
        <v>525</v>
      </c>
      <c r="F26">
        <f t="shared" si="2"/>
        <v>3</v>
      </c>
      <c r="G26" s="27">
        <f>F26*$D$16</f>
        <v>1050</v>
      </c>
      <c r="H26">
        <f t="shared" si="3"/>
        <v>7.5</v>
      </c>
      <c r="I26" s="27">
        <f>H26*$D$16</f>
        <v>2625</v>
      </c>
    </row>
    <row r="27" spans="1:10" x14ac:dyDescent="0.45">
      <c r="D27" s="26"/>
      <c r="E27" s="28">
        <f>SUM(E24:E26)</f>
        <v>4400</v>
      </c>
      <c r="G27" s="28">
        <f>SUM(G24:G26)</f>
        <v>8800</v>
      </c>
      <c r="I27" s="28">
        <f>SUM(I24:I26)</f>
        <v>22000</v>
      </c>
      <c r="J27" s="23"/>
    </row>
    <row r="28" spans="1:10" x14ac:dyDescent="0.45">
      <c r="D28" s="26"/>
    </row>
    <row r="29" spans="1:10" x14ac:dyDescent="0.45">
      <c r="A29" t="s">
        <v>12</v>
      </c>
      <c r="B29" t="s">
        <v>1</v>
      </c>
      <c r="C29" s="22">
        <v>0.05</v>
      </c>
      <c r="D29" s="26">
        <f>C29*$A$23</f>
        <v>0.5</v>
      </c>
      <c r="E29" s="2">
        <f>D29*$B$16</f>
        <v>1625</v>
      </c>
      <c r="F29">
        <f>$F$23*C29</f>
        <v>1</v>
      </c>
      <c r="G29" s="23">
        <f>F29*$B$16</f>
        <v>3250</v>
      </c>
      <c r="H29">
        <f t="shared" ref="H29:H31" si="4">$H$23*C29</f>
        <v>2.5</v>
      </c>
      <c r="I29" s="23">
        <f>H29*$B$16</f>
        <v>8125</v>
      </c>
    </row>
    <row r="30" spans="1:10" x14ac:dyDescent="0.45">
      <c r="B30" t="s">
        <v>3</v>
      </c>
      <c r="C30" s="22">
        <v>0.05</v>
      </c>
      <c r="D30" s="26">
        <f t="shared" ref="D30:D31" si="5">C30*$A$23</f>
        <v>0.5</v>
      </c>
      <c r="E30" s="2">
        <f>D30*$C$16</f>
        <v>1125</v>
      </c>
      <c r="F30">
        <f t="shared" ref="F30:F31" si="6">$F$23*C30</f>
        <v>1</v>
      </c>
      <c r="G30" s="23">
        <f>F30*$C$16</f>
        <v>2250</v>
      </c>
      <c r="H30">
        <f t="shared" si="4"/>
        <v>2.5</v>
      </c>
      <c r="I30" s="23">
        <f>H30*$C$16</f>
        <v>5625</v>
      </c>
    </row>
    <row r="31" spans="1:10" x14ac:dyDescent="0.45">
      <c r="B31" t="s">
        <v>16</v>
      </c>
      <c r="C31" s="22">
        <v>0.1</v>
      </c>
      <c r="D31" s="26">
        <f t="shared" si="5"/>
        <v>1</v>
      </c>
      <c r="E31" s="24">
        <f>$D$16*D31</f>
        <v>350</v>
      </c>
      <c r="F31">
        <f t="shared" si="6"/>
        <v>2</v>
      </c>
      <c r="G31" s="27">
        <f>F31*$D$16</f>
        <v>700</v>
      </c>
      <c r="H31">
        <f t="shared" si="4"/>
        <v>5</v>
      </c>
      <c r="I31" s="27">
        <f>H31*$D$16</f>
        <v>1750</v>
      </c>
    </row>
    <row r="32" spans="1:10" x14ac:dyDescent="0.45">
      <c r="D32" s="26"/>
      <c r="E32" s="28">
        <f>SUM(E29:E31)</f>
        <v>3100</v>
      </c>
      <c r="G32" s="28">
        <f>SUM(G29:G31)</f>
        <v>6200</v>
      </c>
      <c r="I32" s="28">
        <f>SUM(I29:I31)</f>
        <v>15500</v>
      </c>
    </row>
    <row r="33" spans="1:9" x14ac:dyDescent="0.45">
      <c r="D33" s="26"/>
    </row>
    <row r="34" spans="1:9" x14ac:dyDescent="0.45">
      <c r="A34" t="s">
        <v>17</v>
      </c>
      <c r="B34" t="s">
        <v>1</v>
      </c>
      <c r="C34" s="22">
        <v>0.03</v>
      </c>
      <c r="D34" s="26">
        <f>C34*$A$23</f>
        <v>0.3</v>
      </c>
      <c r="E34" s="2">
        <f>D34*$B$16</f>
        <v>975</v>
      </c>
      <c r="F34">
        <f>$F$23*C34</f>
        <v>0.6</v>
      </c>
      <c r="G34" s="23">
        <f>F34*$B$16</f>
        <v>1950</v>
      </c>
      <c r="H34">
        <f t="shared" ref="H34:H36" si="7">$H$23*C34</f>
        <v>1.5</v>
      </c>
      <c r="I34" s="23">
        <f>H34*$B$16</f>
        <v>4875</v>
      </c>
    </row>
    <row r="35" spans="1:9" x14ac:dyDescent="0.45">
      <c r="B35" t="s">
        <v>3</v>
      </c>
      <c r="C35" s="22">
        <v>0.05</v>
      </c>
      <c r="D35" s="26">
        <f t="shared" ref="D35:D36" si="8">C35*$A$23</f>
        <v>0.5</v>
      </c>
      <c r="E35" s="2">
        <f>D35*$C$16</f>
        <v>1125</v>
      </c>
      <c r="F35">
        <f t="shared" ref="F35:F36" si="9">$F$23*C35</f>
        <v>1</v>
      </c>
      <c r="G35" s="23">
        <f>F35*$C$16</f>
        <v>2250</v>
      </c>
      <c r="H35">
        <f t="shared" si="7"/>
        <v>2.5</v>
      </c>
      <c r="I35" s="23">
        <f>H35*$C$16</f>
        <v>5625</v>
      </c>
    </row>
    <row r="36" spans="1:9" x14ac:dyDescent="0.45">
      <c r="B36" t="s">
        <v>16</v>
      </c>
      <c r="C36" s="22">
        <v>0.15</v>
      </c>
      <c r="D36" s="26">
        <f t="shared" si="8"/>
        <v>1.5</v>
      </c>
      <c r="E36" s="24">
        <f>$D$16*D36</f>
        <v>525</v>
      </c>
      <c r="F36">
        <f t="shared" si="9"/>
        <v>3</v>
      </c>
      <c r="G36" s="27">
        <f>F36*$D$16</f>
        <v>1050</v>
      </c>
      <c r="H36">
        <f t="shared" si="7"/>
        <v>7.5</v>
      </c>
      <c r="I36" s="27">
        <f>H36*$D$16</f>
        <v>2625</v>
      </c>
    </row>
    <row r="37" spans="1:9" x14ac:dyDescent="0.45">
      <c r="E37" s="28">
        <f>SUM(E34:E36)</f>
        <v>2625</v>
      </c>
      <c r="G37" s="28">
        <f>SUM(G34:G36)</f>
        <v>5250</v>
      </c>
      <c r="I37" s="28">
        <f>SUM(I34:I36)</f>
        <v>13125</v>
      </c>
    </row>
    <row r="39" spans="1:9" x14ac:dyDescent="0.45">
      <c r="A39" t="s">
        <v>11</v>
      </c>
      <c r="B39" t="s">
        <v>1</v>
      </c>
      <c r="C39" s="22">
        <v>0.03</v>
      </c>
      <c r="D39" s="26">
        <f>C39*$A$23</f>
        <v>0.3</v>
      </c>
      <c r="E39" s="2">
        <f>D39*$B$16</f>
        <v>975</v>
      </c>
      <c r="F39">
        <f>$F$23*C39</f>
        <v>0.6</v>
      </c>
      <c r="G39" s="23">
        <f>F39*$B$16</f>
        <v>1950</v>
      </c>
      <c r="H39">
        <f t="shared" ref="H39:H41" si="10">$H$23*C39</f>
        <v>1.5</v>
      </c>
      <c r="I39" s="23">
        <f>H39*$B$16</f>
        <v>4875</v>
      </c>
    </row>
    <row r="40" spans="1:9" x14ac:dyDescent="0.45">
      <c r="B40" t="s">
        <v>3</v>
      </c>
      <c r="C40" s="22">
        <v>0.1</v>
      </c>
      <c r="D40" s="26">
        <f t="shared" ref="D40:D41" si="11">C40*$A$23</f>
        <v>1</v>
      </c>
      <c r="E40" s="2">
        <f>D40*$C$16</f>
        <v>2250</v>
      </c>
      <c r="F40">
        <f t="shared" ref="F40:F41" si="12">$F$23*C40</f>
        <v>2</v>
      </c>
      <c r="G40" s="23">
        <f>F40*$C$16</f>
        <v>4500</v>
      </c>
      <c r="H40">
        <f t="shared" si="10"/>
        <v>5</v>
      </c>
      <c r="I40" s="23">
        <f>H40*$C$16</f>
        <v>11250</v>
      </c>
    </row>
    <row r="41" spans="1:9" x14ac:dyDescent="0.45">
      <c r="B41" t="s">
        <v>16</v>
      </c>
      <c r="C41" s="22">
        <v>0.15</v>
      </c>
      <c r="D41" s="26">
        <f t="shared" si="11"/>
        <v>1.5</v>
      </c>
      <c r="E41" s="24">
        <f>$D$16*D41</f>
        <v>525</v>
      </c>
      <c r="F41">
        <f t="shared" si="12"/>
        <v>3</v>
      </c>
      <c r="G41" s="27">
        <f>F41*$D$16</f>
        <v>1050</v>
      </c>
      <c r="H41">
        <f t="shared" si="10"/>
        <v>7.5</v>
      </c>
      <c r="I41" s="27">
        <f>H41*$D$16</f>
        <v>2625</v>
      </c>
    </row>
    <row r="42" spans="1:9" x14ac:dyDescent="0.45">
      <c r="E42" s="28">
        <f>SUM(E39:E41)</f>
        <v>3750</v>
      </c>
      <c r="G42" s="28">
        <f>SUM(G39:G41)</f>
        <v>7500</v>
      </c>
      <c r="I42" s="28">
        <f>SUM(I39:I41)</f>
        <v>18750</v>
      </c>
    </row>
    <row r="44" spans="1:9" x14ac:dyDescent="0.45">
      <c r="A44" t="s">
        <v>18</v>
      </c>
      <c r="B44" t="s">
        <v>1</v>
      </c>
      <c r="C44" s="22">
        <v>0.03</v>
      </c>
      <c r="D44" s="26">
        <f>C44*$A$23</f>
        <v>0.3</v>
      </c>
      <c r="E44" s="2">
        <f>D44*$B$16</f>
        <v>975</v>
      </c>
      <c r="F44">
        <f>$F$23*C44</f>
        <v>0.6</v>
      </c>
      <c r="G44" s="23">
        <f>F44*$B$16</f>
        <v>1950</v>
      </c>
      <c r="H44">
        <f t="shared" ref="H44:H46" si="13">$H$23*C44</f>
        <v>1.5</v>
      </c>
      <c r="I44" s="23">
        <f>H44*$B$16</f>
        <v>4875</v>
      </c>
    </row>
    <row r="45" spans="1:9" x14ac:dyDescent="0.45">
      <c r="B45" t="s">
        <v>3</v>
      </c>
      <c r="C45" s="22">
        <v>0.1</v>
      </c>
      <c r="D45" s="26">
        <f t="shared" ref="D45:D46" si="14">C45*$A$23</f>
        <v>1</v>
      </c>
      <c r="E45" s="2">
        <f>D45*$C$16</f>
        <v>2250</v>
      </c>
      <c r="F45">
        <f t="shared" ref="F45:F46" si="15">$F$23*C45</f>
        <v>2</v>
      </c>
      <c r="G45" s="23">
        <f>F45*$C$16</f>
        <v>4500</v>
      </c>
      <c r="H45">
        <f t="shared" si="13"/>
        <v>5</v>
      </c>
      <c r="I45" s="23">
        <f>H45*$C$16</f>
        <v>11250</v>
      </c>
    </row>
    <row r="46" spans="1:9" x14ac:dyDescent="0.45">
      <c r="B46" t="s">
        <v>16</v>
      </c>
      <c r="C46" s="22">
        <v>0.15</v>
      </c>
      <c r="D46" s="26">
        <f t="shared" si="14"/>
        <v>1.5</v>
      </c>
      <c r="E46" s="24">
        <f>$D$16*D46</f>
        <v>525</v>
      </c>
      <c r="F46">
        <f t="shared" si="15"/>
        <v>3</v>
      </c>
      <c r="G46" s="27">
        <f>F46*$D$16</f>
        <v>1050</v>
      </c>
      <c r="H46">
        <f t="shared" si="13"/>
        <v>7.5</v>
      </c>
      <c r="I46" s="27">
        <f>H46*$D$16</f>
        <v>2625</v>
      </c>
    </row>
    <row r="47" spans="1:9" x14ac:dyDescent="0.45">
      <c r="E47" s="28">
        <f>SUM(E44:E46)</f>
        <v>3750</v>
      </c>
      <c r="G47" s="28">
        <f>SUM(G44:G46)</f>
        <v>7500</v>
      </c>
      <c r="I47" s="28">
        <f>SUM(I44:I46)</f>
        <v>18750</v>
      </c>
    </row>
    <row r="49" spans="1:5" x14ac:dyDescent="0.45">
      <c r="A49" t="s">
        <v>22</v>
      </c>
    </row>
    <row r="50" spans="1:5" x14ac:dyDescent="0.45">
      <c r="A50">
        <v>20</v>
      </c>
      <c r="B50" s="2">
        <v>100000</v>
      </c>
      <c r="C50" s="23">
        <f>A50*B50</f>
        <v>2000000</v>
      </c>
      <c r="D50" s="31">
        <f>G27/C50</f>
        <v>4.4000000000000003E-3</v>
      </c>
      <c r="E50" s="30"/>
    </row>
    <row r="51" spans="1:5" x14ac:dyDescent="0.45">
      <c r="B51" s="2"/>
      <c r="C51" s="23"/>
    </row>
    <row r="52" spans="1:5" x14ac:dyDescent="0.45">
      <c r="B52" s="2"/>
      <c r="C52" s="23"/>
    </row>
  </sheetData>
  <mergeCells count="1">
    <mergeCell ref="A2:D2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Sullivan</dc:creator>
  <cp:lastModifiedBy>Tracey Cutler</cp:lastModifiedBy>
  <dcterms:created xsi:type="dcterms:W3CDTF">2025-10-29T20:10:56Z</dcterms:created>
  <dcterms:modified xsi:type="dcterms:W3CDTF">2025-11-03T12:56:30Z</dcterms:modified>
</cp:coreProperties>
</file>